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426"/>
  <workbookPr autoCompressPictures="0"/>
  <mc:AlternateContent xmlns:mc="http://schemas.openxmlformats.org/markup-compatibility/2006">
    <mc:Choice Requires="x15">
      <x15ac:absPath xmlns:x15ac="http://schemas.microsoft.com/office/spreadsheetml/2010/11/ac" url="/Users/samuelpalmer/Desktop/"/>
    </mc:Choice>
  </mc:AlternateContent>
  <bookViews>
    <workbookView xWindow="0" yWindow="460" windowWidth="15600" windowHeight="9440"/>
  </bookViews>
  <sheets>
    <sheet name="AWP UNDP" sheetId="1" r:id="rId1"/>
    <sheet name="Sheet1" sheetId="6" r:id="rId2"/>
  </sheets>
  <externalReferences>
    <externalReference r:id="rId3"/>
  </externalReferences>
  <definedNames>
    <definedName name="_POS2">#REF!</definedName>
    <definedName name="_PRO1">#REF!</definedName>
    <definedName name="cty">#REF!</definedName>
    <definedName name="_xlnm.Database">#REF!</definedName>
    <definedName name="dataPA">#REF!</definedName>
    <definedName name="_xlnm.Print_Area" localSheetId="0">'AWP UNDP'!$A$1:$BD$29</definedName>
    <definedName name="_xlnm.Print_Titles" localSheetId="0">'AWP UNDP'!$8:$9</definedName>
    <definedName name="rangeIP">'[1]pivot-ipproforma'!$A$5:$B$1174</definedName>
    <definedName name="rangenogs">'[1]NOGS-proforma07'!$A$5:$B$332</definedName>
    <definedName name="summary">#REF!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E21" i="1" l="1"/>
  <c r="BD21" i="1"/>
  <c r="BD22" i="1"/>
  <c r="J21" i="1"/>
  <c r="J22" i="1"/>
  <c r="BH29" i="1"/>
  <c r="J7" i="6"/>
  <c r="I11" i="6"/>
  <c r="I14" i="6"/>
</calcChain>
</file>

<file path=xl/sharedStrings.xml><?xml version="1.0" encoding="utf-8"?>
<sst xmlns="http://schemas.openxmlformats.org/spreadsheetml/2006/main" count="56" uniqueCount="53">
  <si>
    <t>Timeframe</t>
  </si>
  <si>
    <t>Q1</t>
  </si>
  <si>
    <t>Q2</t>
  </si>
  <si>
    <t>Q3</t>
  </si>
  <si>
    <t>Q4</t>
  </si>
  <si>
    <t>Budget Description</t>
  </si>
  <si>
    <t>Project/Programme Title:</t>
  </si>
  <si>
    <t>Amount (USD)</t>
  </si>
  <si>
    <t>Expected Outputs</t>
  </si>
  <si>
    <t>And baseline, associated indicators and annual targets</t>
  </si>
  <si>
    <t>Planned Activities</t>
  </si>
  <si>
    <t xml:space="preserve"> </t>
  </si>
  <si>
    <t>x</t>
  </si>
  <si>
    <t>UNDP Sierra Leone</t>
  </si>
  <si>
    <t>Date:</t>
  </si>
  <si>
    <t>This Annual Work Plan (AWP) is based on Results Management Guidelines (RMG) of UNDP. Once signed by UNDP and the Implementing Partners, the plan authorizes the responsible parties and project management to manage available resources  and  achieve set results.</t>
  </si>
  <si>
    <t>Atlas Award ID:</t>
  </si>
  <si>
    <t xml:space="preserve">Total of Output 1    </t>
  </si>
  <si>
    <t>Funding Souce</t>
  </si>
  <si>
    <t>List activity results and associated actions</t>
  </si>
  <si>
    <t>Responsible Party</t>
  </si>
  <si>
    <t xml:space="preserve">Related CPD Outcome: </t>
  </si>
  <si>
    <t>5: Countries are able to reduce the likelihood of conflict and lower the risk of natural disasters, including from climate change</t>
  </si>
  <si>
    <t>GEF</t>
  </si>
  <si>
    <t>Note</t>
  </si>
  <si>
    <t>Total 2016 Project Budget</t>
  </si>
  <si>
    <t>Annual Work Plan (AWP) for 2016</t>
  </si>
  <si>
    <t>71300 (Local Consultant)</t>
  </si>
  <si>
    <t>71200 (international Consultant)</t>
  </si>
  <si>
    <t>71600 (Travel)</t>
  </si>
  <si>
    <t xml:space="preserve">Atlas Project ID: </t>
  </si>
  <si>
    <t>72500 (Supplies)</t>
  </si>
  <si>
    <t>Planned Budget GEF LDCF</t>
  </si>
  <si>
    <t>X</t>
  </si>
  <si>
    <t>Revised Budget</t>
  </si>
  <si>
    <t>Climate Change Induced Coastal Risk Management in Sierra Leone</t>
  </si>
  <si>
    <t>75700 (Workshop)</t>
  </si>
  <si>
    <t xml:space="preserve">71400 (Contractural Services, Individual) </t>
  </si>
  <si>
    <t>74500 (Miscellaneous Expenses)</t>
  </si>
  <si>
    <t xml:space="preserve">Output 1: Project preparation grant to finalize the UNDP-GEF project document for project “Adapting to Climate Change Induced Coastal Risks management in Sierra Leone
Baseline
- GEF CEO approved Project Identification Form
- UNDP approved Project Initiation Plan
-No pre-feasibility assessment of proposed targeted communities
- No economic analysis of proposed targeted communities
-No institutional capacity plan developed
Indicators
- # of consultations held for the development of reports on coastal protection and adaptation, gender mainstreaming analysis, economic analysis of target communities, institutional capacity assessment report 
- # of consultations held for stakeholders’ input into the prodoc
Target
-Development of the project document for the endorsement of the GEF CEO
</t>
  </si>
  <si>
    <t>Inception Workshop at Hill Vallley            -                    2544</t>
  </si>
  <si>
    <t>Adverts for consultancies                             -                    5430</t>
  </si>
  <si>
    <t>Total Consultancy fees                                  -              136,487</t>
  </si>
  <si>
    <r>
      <t>DSA to Yusif for trip</t>
    </r>
    <r>
      <rPr>
        <u/>
        <sz val="11"/>
        <color rgb="FF1F497D"/>
        <rFont val="Calibri"/>
        <family val="2"/>
      </rPr>
      <t xml:space="preserve"> </t>
    </r>
    <r>
      <rPr>
        <sz val="11"/>
        <color rgb="FF1F497D"/>
        <rFont val="Calibri"/>
        <family val="2"/>
      </rPr>
      <t>with DR. Spencer     -                        92</t>
    </r>
  </si>
  <si>
    <r>
      <t xml:space="preserve">Stationeries for inception Wkshop           -              </t>
    </r>
    <r>
      <rPr>
        <u/>
        <sz val="11"/>
        <color rgb="FF1F497D"/>
        <rFont val="Calibri"/>
        <family val="2"/>
      </rPr>
      <t>       108</t>
    </r>
  </si>
  <si>
    <t>UNDP</t>
  </si>
  <si>
    <t xml:space="preserve"> - Recruitment of lead consultant and team
- Conduct inception workshop
- Conduct pre-feasibility assessment of proposed targeted communities
- Conduct socio-economic and gender analysis of proposed targeted communities
- Develop an institutional capacity plan developed
- Conduct validation workshop</t>
  </si>
  <si>
    <t>Carine Yengayenge</t>
  </si>
  <si>
    <t>Country Director (ai)</t>
  </si>
  <si>
    <t>2017 budget</t>
  </si>
  <si>
    <t>`</t>
  </si>
  <si>
    <t xml:space="preserve">
PRSP Pillar 2 - Managing Natural Resources
Outcome A: By 2018, targeted Government institutions, the private sector, and local communities manage natural resources in a more equitable and sustainable way.
Outcome B: By 2018, communities within targeted districts demonstrate increased resilience to natural and man-made disasters.
</t>
  </si>
  <si>
    <t xml:space="preserve">
UNDAF  Outcome: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</si>
</sst>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quot;* #,##0.00_);_(&quot;$&quot;* \(#,##0.00\);_(&quot;$&quot;* &quot;-&quot;??_);_(@_)"/>
    <numFmt numFmtId="165" formatCode="_(* #,##0.00_);_(* \(#,##0.00\);_(* &quot;-&quot;??_);_(@_)"/>
    <numFmt numFmtId="166" formatCode="_-* #,##0_-;\-* #,##0_-;_-* &quot;-&quot;??_-;_-@_-"/>
    <numFmt numFmtId="167" formatCode="_-* #,##0.0_-;\-* #,##0.0_-;_-* &quot;-&quot;??_-;_-@_-"/>
    <numFmt numFmtId="168" formatCode="_-* #,##0.0_-;\-* #,##0.0_-;_-* &quot;-&quot;?_-;_-@_-"/>
  </numFmts>
  <fonts count="33" x14ac:knownFonts="1">
    <font>
      <sz val="8.5"/>
      <name val="MS Sans Serif"/>
    </font>
    <font>
      <sz val="11"/>
      <color theme="1"/>
      <name val="Calibri"/>
      <family val="2"/>
      <scheme val="minor"/>
    </font>
    <font>
      <sz val="8.5"/>
      <name val="MS Sans Serif"/>
      <family val="2"/>
    </font>
    <font>
      <sz val="9"/>
      <name val="MS Sans Serif"/>
      <family val="2"/>
    </font>
    <font>
      <sz val="8"/>
      <name val="MS Sans Serif"/>
      <family val="2"/>
    </font>
    <font>
      <sz val="10"/>
      <name val="Arial"/>
      <family val="2"/>
    </font>
    <font>
      <sz val="11"/>
      <color indexed="8"/>
      <name val="Calibri"/>
      <family val="2"/>
    </font>
    <font>
      <u/>
      <sz val="8.5"/>
      <color theme="10"/>
      <name val="MS Sans Serif"/>
      <family val="2"/>
    </font>
    <font>
      <u/>
      <sz val="8.5"/>
      <color theme="11"/>
      <name val="MS Sans Serif"/>
      <family val="2"/>
    </font>
    <font>
      <sz val="11"/>
      <color indexed="56"/>
      <name val="Myriad Pro"/>
      <family val="2"/>
    </font>
    <font>
      <sz val="11"/>
      <name val="MS Sans Serif"/>
      <family val="2"/>
    </font>
    <font>
      <sz val="11"/>
      <color rgb="FF00B050"/>
      <name val="Myriad Pro"/>
      <family val="2"/>
    </font>
    <font>
      <sz val="12"/>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0"/>
      <name val="Calibri"/>
      <family val="2"/>
      <scheme val="minor"/>
    </font>
    <font>
      <sz val="11"/>
      <color indexed="56"/>
      <name val="Calibri"/>
      <family val="2"/>
      <scheme val="minor"/>
    </font>
    <font>
      <sz val="12"/>
      <color indexed="56"/>
      <name val="Calibri"/>
      <family val="2"/>
      <scheme val="minor"/>
    </font>
    <font>
      <sz val="11"/>
      <name val="Calibri"/>
      <family val="2"/>
      <scheme val="minor"/>
    </font>
    <font>
      <b/>
      <i/>
      <sz val="14"/>
      <color indexed="56"/>
      <name val="Calibri"/>
      <family val="2"/>
      <scheme val="minor"/>
    </font>
    <font>
      <sz val="14"/>
      <color indexed="56"/>
      <name val="Calibri"/>
      <family val="2"/>
      <scheme val="minor"/>
    </font>
    <font>
      <sz val="14"/>
      <name val="Calibri"/>
      <family val="2"/>
      <scheme val="minor"/>
    </font>
    <font>
      <i/>
      <sz val="14"/>
      <color indexed="56"/>
      <name val="Calibri"/>
      <family val="2"/>
      <scheme val="minor"/>
    </font>
    <font>
      <b/>
      <sz val="14"/>
      <name val="Calibri"/>
      <family val="2"/>
      <scheme val="minor"/>
    </font>
    <font>
      <b/>
      <sz val="14"/>
      <color rgb="FF008000"/>
      <name val="Calibri"/>
      <family val="2"/>
      <scheme val="minor"/>
    </font>
    <font>
      <b/>
      <sz val="14"/>
      <color indexed="56"/>
      <name val="Calibri"/>
      <family val="2"/>
      <scheme val="minor"/>
    </font>
    <font>
      <b/>
      <sz val="14"/>
      <color rgb="FF00B050"/>
      <name val="Calibri"/>
      <family val="2"/>
      <scheme val="minor"/>
    </font>
    <font>
      <sz val="14"/>
      <color rgb="FF00B050"/>
      <name val="Calibri"/>
      <family val="2"/>
      <scheme val="minor"/>
    </font>
    <font>
      <b/>
      <sz val="14"/>
      <color indexed="9"/>
      <name val="Calibri"/>
      <family val="2"/>
      <scheme val="minor"/>
    </font>
    <font>
      <sz val="11"/>
      <color rgb="FF1F497D"/>
      <name val="Calibri"/>
      <family val="2"/>
    </font>
    <font>
      <u/>
      <sz val="11"/>
      <color rgb="FF1F497D"/>
      <name val="Calibri"/>
      <family val="2"/>
    </font>
    <font>
      <sz val="16"/>
      <color theme="0"/>
      <name val="Myriad Pro"/>
      <family val="2"/>
    </font>
  </fonts>
  <fills count="7">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4"/>
        <bgColor indexed="64"/>
      </patternFill>
    </fill>
    <fill>
      <patternFill patternType="solid">
        <fgColor theme="6" tint="0.39997558519241921"/>
        <bgColor indexed="64"/>
      </patternFill>
    </fill>
    <fill>
      <patternFill patternType="solid">
        <fgColor rgb="FF00B050"/>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thin">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top/>
      <bottom style="thin">
        <color auto="1"/>
      </bottom>
      <diagonal/>
    </border>
    <border>
      <left style="medium">
        <color auto="1"/>
      </left>
      <right/>
      <top/>
      <bottom style="thin">
        <color auto="1"/>
      </bottom>
      <diagonal/>
    </border>
    <border>
      <left style="medium">
        <color auto="1"/>
      </left>
      <right/>
      <top/>
      <bottom style="medium">
        <color auto="1"/>
      </bottom>
      <diagonal/>
    </border>
  </borders>
  <cellStyleXfs count="509">
    <xf numFmtId="0" fontId="0" fillId="0" borderId="0"/>
    <xf numFmtId="0" fontId="5" fillId="0" borderId="0"/>
    <xf numFmtId="43" fontId="2"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cellStyleXfs>
  <cellXfs count="140">
    <xf numFmtId="0" fontId="0" fillId="0" borderId="0" xfId="0"/>
    <xf numFmtId="0" fontId="9" fillId="0" borderId="0" xfId="0" applyFont="1" applyAlignment="1">
      <alignment vertical="top"/>
    </xf>
    <xf numFmtId="0" fontId="9" fillId="0" borderId="0" xfId="0" applyFont="1" applyBorder="1" applyAlignment="1">
      <alignment vertical="top"/>
    </xf>
    <xf numFmtId="0" fontId="9" fillId="0" borderId="0" xfId="0" applyFont="1" applyAlignment="1">
      <alignment vertical="center"/>
    </xf>
    <xf numFmtId="0" fontId="10" fillId="0" borderId="0" xfId="0" applyFont="1" applyBorder="1"/>
    <xf numFmtId="0" fontId="9"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43" fontId="0" fillId="0" borderId="0" xfId="2" applyFont="1"/>
    <xf numFmtId="165" fontId="0" fillId="0" borderId="0" xfId="0" applyNumberFormat="1"/>
    <xf numFmtId="0" fontId="14" fillId="0" borderId="0" xfId="0" applyFont="1" applyBorder="1" applyAlignment="1">
      <alignment horizontal="left" vertical="top" wrapText="1"/>
    </xf>
    <xf numFmtId="43" fontId="14" fillId="0" borderId="0" xfId="0" applyNumberFormat="1" applyFont="1" applyBorder="1" applyAlignment="1">
      <alignment horizontal="left" vertical="top" wrapText="1"/>
    </xf>
    <xf numFmtId="0" fontId="13"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15" fillId="0" borderId="0" xfId="0" applyFont="1" applyBorder="1" applyAlignment="1">
      <alignment vertical="top" wrapText="1"/>
    </xf>
    <xf numFmtId="0" fontId="12" fillId="0" borderId="0" xfId="0" applyFont="1" applyBorder="1" applyAlignment="1">
      <alignment vertical="top"/>
    </xf>
    <xf numFmtId="0" fontId="15" fillId="0" borderId="0" xfId="0" applyFont="1" applyBorder="1" applyAlignment="1">
      <alignment horizontal="left" vertical="center" wrapText="1"/>
    </xf>
    <xf numFmtId="0" fontId="16" fillId="0" borderId="0" xfId="0" applyFont="1" applyBorder="1" applyAlignment="1">
      <alignment vertical="top"/>
    </xf>
    <xf numFmtId="0" fontId="15" fillId="0" borderId="0" xfId="0" applyFont="1" applyBorder="1" applyAlignment="1">
      <alignment horizontal="left" vertical="top" wrapText="1"/>
    </xf>
    <xf numFmtId="43" fontId="17" fillId="0" borderId="0" xfId="2" applyFont="1" applyBorder="1" applyAlignment="1">
      <alignment vertical="top"/>
    </xf>
    <xf numFmtId="168" fontId="12" fillId="0" borderId="0" xfId="0" applyNumberFormat="1" applyFont="1" applyBorder="1" applyAlignment="1">
      <alignment horizontal="left" vertical="top" wrapText="1"/>
    </xf>
    <xf numFmtId="0" fontId="19" fillId="0" borderId="0" xfId="0" applyFont="1" applyBorder="1"/>
    <xf numFmtId="43" fontId="19" fillId="0" borderId="0" xfId="2" applyFont="1" applyBorder="1"/>
    <xf numFmtId="0" fontId="18" fillId="0" borderId="0" xfId="0" applyFont="1" applyAlignment="1">
      <alignment vertical="top" wrapText="1"/>
    </xf>
    <xf numFmtId="0" fontId="17" fillId="0" borderId="0" xfId="0" applyFont="1" applyAlignment="1">
      <alignment vertical="top"/>
    </xf>
    <xf numFmtId="0" fontId="17" fillId="0" borderId="0" xfId="0" applyFont="1" applyBorder="1" applyAlignment="1">
      <alignment vertical="top"/>
    </xf>
    <xf numFmtId="0" fontId="18" fillId="0" borderId="0" xfId="0" applyFont="1" applyBorder="1" applyAlignment="1">
      <alignment horizontal="left" vertical="top" wrapText="1"/>
    </xf>
    <xf numFmtId="0" fontId="12"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horizontal="left" vertical="top"/>
    </xf>
    <xf numFmtId="0" fontId="12" fillId="0" borderId="0" xfId="0" applyFont="1" applyAlignment="1">
      <alignment vertical="top"/>
    </xf>
    <xf numFmtId="0" fontId="18" fillId="0" borderId="0" xfId="0" applyFont="1" applyAlignment="1">
      <alignment vertical="top"/>
    </xf>
    <xf numFmtId="0" fontId="18" fillId="0" borderId="0" xfId="0" applyFont="1" applyAlignment="1">
      <alignment horizontal="left" vertical="top"/>
    </xf>
    <xf numFmtId="0" fontId="17" fillId="0" borderId="3" xfId="0" applyFont="1" applyBorder="1" applyAlignment="1">
      <alignment vertical="top"/>
    </xf>
    <xf numFmtId="43" fontId="21" fillId="0" borderId="0" xfId="2" applyFont="1" applyBorder="1" applyAlignment="1">
      <alignment vertical="top"/>
    </xf>
    <xf numFmtId="0" fontId="22" fillId="0" borderId="0" xfId="0" applyFont="1" applyBorder="1" applyAlignment="1">
      <alignment horizontal="right" vertical="top" wrapText="1"/>
    </xf>
    <xf numFmtId="0" fontId="24" fillId="2" borderId="5" xfId="17" applyFont="1" applyFill="1" applyBorder="1" applyAlignment="1">
      <alignment horizontal="center" vertical="center" wrapText="1"/>
    </xf>
    <xf numFmtId="0" fontId="24" fillId="2" borderId="6" xfId="17" applyFont="1" applyFill="1" applyBorder="1" applyAlignment="1">
      <alignment horizontal="center" vertical="center" wrapText="1"/>
    </xf>
    <xf numFmtId="0" fontId="21" fillId="0" borderId="0" xfId="0" applyFont="1" applyAlignment="1">
      <alignment vertical="center"/>
    </xf>
    <xf numFmtId="0" fontId="21" fillId="0" borderId="18" xfId="0" applyFont="1" applyBorder="1" applyAlignment="1">
      <alignment vertical="center"/>
    </xf>
    <xf numFmtId="43" fontId="21" fillId="0" borderId="27" xfId="2" applyFont="1" applyBorder="1" applyAlignment="1">
      <alignment vertical="center"/>
    </xf>
    <xf numFmtId="0" fontId="27" fillId="2" borderId="10" xfId="17" applyFont="1" applyFill="1" applyBorder="1" applyAlignment="1">
      <alignment horizontal="left" vertical="center" wrapText="1"/>
    </xf>
    <xf numFmtId="0" fontId="27" fillId="2" borderId="4" xfId="17" applyFont="1" applyFill="1" applyBorder="1" applyAlignment="1">
      <alignment horizontal="left" vertical="center" wrapText="1"/>
    </xf>
    <xf numFmtId="0" fontId="27" fillId="2" borderId="4" xfId="17" applyFont="1" applyFill="1" applyBorder="1" applyAlignment="1">
      <alignment horizontal="left" vertical="top" wrapText="1"/>
    </xf>
    <xf numFmtId="0" fontId="27" fillId="2" borderId="4" xfId="17" applyFont="1" applyFill="1" applyBorder="1" applyAlignment="1">
      <alignment vertical="top" wrapText="1"/>
    </xf>
    <xf numFmtId="0" fontId="27" fillId="2" borderId="4" xfId="17" applyFont="1" applyFill="1" applyBorder="1" applyAlignment="1">
      <alignment horizontal="center" vertical="center" wrapText="1"/>
    </xf>
    <xf numFmtId="166" fontId="27" fillId="2" borderId="21" xfId="2" applyNumberFormat="1" applyFont="1" applyFill="1" applyBorder="1" applyAlignment="1">
      <alignment horizontal="left" vertical="top" wrapText="1"/>
    </xf>
    <xf numFmtId="0" fontId="28" fillId="0" borderId="0" xfId="0" applyFont="1" applyAlignment="1">
      <alignment vertical="center"/>
    </xf>
    <xf numFmtId="0" fontId="28" fillId="0" borderId="18" xfId="0" applyFont="1" applyBorder="1" applyAlignment="1">
      <alignment vertical="center"/>
    </xf>
    <xf numFmtId="0" fontId="22" fillId="0" borderId="20" xfId="0" applyFont="1" applyBorder="1" applyAlignment="1">
      <alignment vertical="top" wrapText="1"/>
    </xf>
    <xf numFmtId="43" fontId="22" fillId="0" borderId="20" xfId="2" applyFont="1" applyBorder="1" applyAlignment="1">
      <alignment horizontal="left" vertical="top" wrapText="1"/>
    </xf>
    <xf numFmtId="0" fontId="22" fillId="0" borderId="3" xfId="0" applyFont="1" applyBorder="1" applyAlignment="1">
      <alignment wrapText="1"/>
    </xf>
    <xf numFmtId="43" fontId="22" fillId="0" borderId="3" xfId="2" applyFont="1" applyBorder="1" applyAlignment="1">
      <alignment horizontal="left" vertical="top"/>
    </xf>
    <xf numFmtId="0" fontId="22" fillId="0" borderId="3" xfId="0" applyFont="1" applyBorder="1" applyAlignment="1">
      <alignment horizontal="left" vertical="top" wrapText="1"/>
    </xf>
    <xf numFmtId="43" fontId="22" fillId="0" borderId="3" xfId="2" applyFont="1" applyBorder="1" applyAlignment="1">
      <alignment horizontal="left" vertical="top" wrapText="1"/>
    </xf>
    <xf numFmtId="0" fontId="24" fillId="4" borderId="11" xfId="0" applyFont="1" applyFill="1" applyBorder="1" applyAlignment="1">
      <alignment vertical="center" wrapText="1"/>
    </xf>
    <xf numFmtId="0" fontId="21" fillId="0" borderId="0" xfId="0" applyFont="1" applyAlignment="1">
      <alignment vertical="top"/>
    </xf>
    <xf numFmtId="0" fontId="21" fillId="0" borderId="18" xfId="0" applyFont="1" applyBorder="1" applyAlignment="1">
      <alignment vertical="top"/>
    </xf>
    <xf numFmtId="0" fontId="24" fillId="4" borderId="1"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9" fillId="4" borderId="13" xfId="0" applyFont="1" applyFill="1" applyBorder="1" applyAlignment="1">
      <alignment horizontal="left" vertical="top" wrapText="1"/>
    </xf>
    <xf numFmtId="0" fontId="24" fillId="4" borderId="14" xfId="0" applyFont="1" applyFill="1" applyBorder="1" applyAlignment="1">
      <alignment vertical="top" wrapText="1"/>
    </xf>
    <xf numFmtId="0" fontId="29" fillId="4" borderId="15" xfId="0" applyFont="1" applyFill="1" applyBorder="1" applyAlignment="1">
      <alignment vertical="top" wrapText="1"/>
    </xf>
    <xf numFmtId="0" fontId="29" fillId="4" borderId="15" xfId="0" applyFont="1" applyFill="1" applyBorder="1" applyAlignment="1">
      <alignment horizontal="right" vertical="center" wrapText="1"/>
    </xf>
    <xf numFmtId="166" fontId="29" fillId="4" borderId="16" xfId="2" applyNumberFormat="1" applyFont="1" applyFill="1" applyBorder="1" applyAlignment="1">
      <alignment horizontal="left" vertical="top" wrapText="1"/>
    </xf>
    <xf numFmtId="0" fontId="26" fillId="0" borderId="0" xfId="0" applyNumberFormat="1" applyFont="1" applyBorder="1" applyAlignment="1">
      <alignment horizontal="left" vertical="top" wrapText="1"/>
    </xf>
    <xf numFmtId="0" fontId="24" fillId="0" borderId="0" xfId="0" applyNumberFormat="1" applyFont="1" applyBorder="1" applyAlignment="1">
      <alignment vertical="top" wrapText="1"/>
    </xf>
    <xf numFmtId="0" fontId="21" fillId="0" borderId="0" xfId="0" applyNumberFormat="1" applyFont="1" applyBorder="1" applyAlignment="1">
      <alignment vertical="top" wrapText="1"/>
    </xf>
    <xf numFmtId="0" fontId="21" fillId="0" borderId="0" xfId="0" applyFont="1" applyBorder="1" applyAlignment="1">
      <alignment vertical="top"/>
    </xf>
    <xf numFmtId="0" fontId="21" fillId="0" borderId="28" xfId="0" applyFont="1" applyBorder="1" applyAlignment="1">
      <alignment horizontal="left" vertical="top"/>
    </xf>
    <xf numFmtId="0" fontId="22" fillId="0" borderId="4" xfId="0" applyFont="1" applyBorder="1" applyAlignment="1">
      <alignment horizontal="center" vertical="top"/>
    </xf>
    <xf numFmtId="0" fontId="22" fillId="0" borderId="22" xfId="0" applyFont="1" applyBorder="1" applyAlignment="1">
      <alignment horizontal="center" vertical="top"/>
    </xf>
    <xf numFmtId="0" fontId="22" fillId="0" borderId="23" xfId="0" applyFont="1" applyBorder="1" applyAlignment="1">
      <alignment horizontal="center" vertical="top"/>
    </xf>
    <xf numFmtId="43" fontId="9" fillId="0" borderId="0" xfId="2" applyFont="1" applyBorder="1" applyAlignment="1">
      <alignment vertical="center"/>
    </xf>
    <xf numFmtId="3" fontId="0" fillId="0" borderId="0" xfId="0" applyNumberFormat="1"/>
    <xf numFmtId="165" fontId="9" fillId="0" borderId="0" xfId="0" applyNumberFormat="1" applyFont="1" applyBorder="1" applyAlignment="1">
      <alignment vertical="top"/>
    </xf>
    <xf numFmtId="43" fontId="22" fillId="0" borderId="4" xfId="2" applyFont="1" applyBorder="1" applyAlignment="1">
      <alignment horizontal="left" vertical="top" wrapText="1"/>
    </xf>
    <xf numFmtId="0" fontId="22" fillId="0" borderId="4" xfId="0" applyFont="1" applyBorder="1" applyAlignment="1">
      <alignment vertical="top" wrapText="1"/>
    </xf>
    <xf numFmtId="0" fontId="22" fillId="0" borderId="22" xfId="0" applyFont="1" applyBorder="1" applyAlignment="1">
      <alignment vertical="top" wrapText="1"/>
    </xf>
    <xf numFmtId="165" fontId="9" fillId="0" borderId="0" xfId="0" applyNumberFormat="1" applyFont="1" applyBorder="1" applyAlignment="1">
      <alignment vertical="center"/>
    </xf>
    <xf numFmtId="0" fontId="30" fillId="0" borderId="0" xfId="0" applyFont="1" applyAlignment="1">
      <alignment vertical="center"/>
    </xf>
    <xf numFmtId="0" fontId="24" fillId="4" borderId="2" xfId="0" applyFont="1" applyFill="1" applyBorder="1" applyAlignment="1">
      <alignment vertical="center" wrapText="1"/>
    </xf>
    <xf numFmtId="0" fontId="29" fillId="4" borderId="2" xfId="0" applyFont="1" applyFill="1" applyBorder="1" applyAlignment="1">
      <alignment horizontal="left" vertical="top" wrapText="1"/>
    </xf>
    <xf numFmtId="0" fontId="24" fillId="4" borderId="2" xfId="0" applyFont="1" applyFill="1" applyBorder="1" applyAlignment="1">
      <alignment vertical="top" wrapText="1"/>
    </xf>
    <xf numFmtId="0" fontId="29" fillId="4" borderId="23" xfId="0" applyFont="1" applyFill="1" applyBorder="1" applyAlignment="1">
      <alignment vertical="top" wrapText="1"/>
    </xf>
    <xf numFmtId="0" fontId="29" fillId="4" borderId="23" xfId="0" applyFont="1" applyFill="1" applyBorder="1" applyAlignment="1">
      <alignment horizontal="right" vertical="center" wrapText="1"/>
    </xf>
    <xf numFmtId="0" fontId="22" fillId="0" borderId="20" xfId="0" applyFont="1" applyBorder="1" applyAlignment="1">
      <alignment vertical="top"/>
    </xf>
    <xf numFmtId="0" fontId="22" fillId="0" borderId="23" xfId="0" applyFont="1" applyBorder="1" applyAlignment="1">
      <alignment vertical="top" wrapText="1"/>
    </xf>
    <xf numFmtId="166" fontId="9" fillId="0" borderId="0" xfId="2" applyNumberFormat="1" applyFont="1" applyBorder="1" applyAlignment="1">
      <alignment vertical="center"/>
    </xf>
    <xf numFmtId="3" fontId="9" fillId="0" borderId="0" xfId="0" applyNumberFormat="1" applyFont="1" applyBorder="1" applyAlignment="1">
      <alignment vertical="top"/>
    </xf>
    <xf numFmtId="165" fontId="10" fillId="0" borderId="0" xfId="0" applyNumberFormat="1" applyFont="1" applyBorder="1"/>
    <xf numFmtId="43" fontId="22" fillId="0" borderId="18" xfId="2" applyFont="1" applyBorder="1" applyAlignment="1">
      <alignment horizontal="left" vertical="top" wrapText="1"/>
    </xf>
    <xf numFmtId="43" fontId="22" fillId="0" borderId="28" xfId="0" applyNumberFormat="1" applyFont="1" applyBorder="1" applyAlignment="1">
      <alignment vertical="top" wrapText="1"/>
    </xf>
    <xf numFmtId="43" fontId="22" fillId="0" borderId="19" xfId="0" applyNumberFormat="1" applyFont="1" applyBorder="1" applyAlignment="1">
      <alignment vertical="top" wrapText="1"/>
    </xf>
    <xf numFmtId="43" fontId="22" fillId="0" borderId="31" xfId="0" applyNumberFormat="1" applyFont="1" applyBorder="1" applyAlignment="1">
      <alignment vertical="top" wrapText="1"/>
    </xf>
    <xf numFmtId="43" fontId="26" fillId="5" borderId="32" xfId="2" applyFont="1" applyFill="1" applyBorder="1" applyAlignment="1">
      <alignment vertical="top"/>
    </xf>
    <xf numFmtId="43" fontId="26" fillId="5" borderId="33" xfId="2" applyFont="1" applyFill="1" applyBorder="1" applyAlignment="1">
      <alignment vertical="top"/>
    </xf>
    <xf numFmtId="165" fontId="9" fillId="3" borderId="20" xfId="0" applyNumberFormat="1" applyFont="1" applyFill="1" applyBorder="1" applyAlignment="1">
      <alignment vertical="top"/>
    </xf>
    <xf numFmtId="43" fontId="27" fillId="2" borderId="11" xfId="2" applyFont="1" applyFill="1" applyBorder="1" applyAlignment="1">
      <alignment horizontal="left" vertical="top" wrapText="1"/>
    </xf>
    <xf numFmtId="43" fontId="27" fillId="2" borderId="20" xfId="2" applyFont="1" applyFill="1" applyBorder="1" applyAlignment="1">
      <alignment horizontal="left" vertical="top" wrapText="1"/>
    </xf>
    <xf numFmtId="43" fontId="32" fillId="6" borderId="20" xfId="2" applyFont="1" applyFill="1" applyBorder="1" applyAlignment="1">
      <alignment vertical="top"/>
    </xf>
    <xf numFmtId="0" fontId="9" fillId="0" borderId="4"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21" fillId="0" borderId="19" xfId="0" applyNumberFormat="1" applyFont="1" applyBorder="1" applyAlignment="1">
      <alignment horizontal="left" vertical="top" wrapText="1"/>
    </xf>
    <xf numFmtId="0" fontId="21" fillId="0" borderId="0" xfId="0" applyNumberFormat="1" applyFont="1" applyBorder="1" applyAlignment="1">
      <alignment horizontal="left" vertical="top" wrapText="1"/>
    </xf>
    <xf numFmtId="0" fontId="25" fillId="3" borderId="0" xfId="0" applyFont="1" applyFill="1" applyBorder="1" applyAlignment="1">
      <alignment horizontal="left" vertical="top" wrapText="1"/>
    </xf>
    <xf numFmtId="167" fontId="29" fillId="4" borderId="19" xfId="2" applyNumberFormat="1" applyFont="1" applyFill="1" applyBorder="1" applyAlignment="1">
      <alignment horizontal="center" vertical="center" wrapText="1"/>
    </xf>
    <xf numFmtId="167" fontId="29" fillId="4" borderId="0" xfId="2" applyNumberFormat="1" applyFont="1" applyFill="1" applyBorder="1" applyAlignment="1">
      <alignment horizontal="center" vertical="center" wrapText="1"/>
    </xf>
    <xf numFmtId="0" fontId="15" fillId="0" borderId="0" xfId="0" applyFont="1" applyBorder="1" applyAlignment="1">
      <alignment horizontal="left" vertical="top" wrapText="1"/>
    </xf>
    <xf numFmtId="0" fontId="21" fillId="0" borderId="21" xfId="0" applyFont="1" applyBorder="1" applyAlignment="1">
      <alignment horizontal="left" vertical="top"/>
    </xf>
    <xf numFmtId="0" fontId="21" fillId="0" borderId="30" xfId="0" applyFont="1" applyBorder="1" applyAlignment="1">
      <alignment horizontal="left" vertical="top"/>
    </xf>
    <xf numFmtId="0" fontId="21" fillId="0" borderId="29" xfId="0" applyFont="1" applyBorder="1" applyAlignment="1">
      <alignment horizontal="left" vertical="top"/>
    </xf>
    <xf numFmtId="0" fontId="21" fillId="0" borderId="21" xfId="0" applyFont="1" applyBorder="1" applyAlignment="1">
      <alignment horizontal="left" vertical="center"/>
    </xf>
    <xf numFmtId="0" fontId="21" fillId="0" borderId="29" xfId="0" applyFont="1" applyBorder="1" applyAlignment="1">
      <alignment horizontal="left" vertical="center"/>
    </xf>
    <xf numFmtId="0" fontId="26" fillId="0" borderId="0" xfId="0" applyNumberFormat="1" applyFont="1" applyBorder="1" applyAlignment="1">
      <alignment horizontal="center" wrapText="1"/>
    </xf>
    <xf numFmtId="0" fontId="12" fillId="0" borderId="2" xfId="0" quotePrefix="1" applyFont="1" applyBorder="1" applyAlignment="1">
      <alignment horizontal="center" wrapText="1"/>
    </xf>
    <xf numFmtId="0" fontId="14" fillId="0" borderId="17" xfId="0" applyFont="1" applyBorder="1" applyAlignment="1">
      <alignment horizontal="left" vertical="center" wrapText="1"/>
    </xf>
    <xf numFmtId="0" fontId="22" fillId="0" borderId="24" xfId="0" applyFont="1" applyBorder="1" applyAlignment="1">
      <alignment horizontal="left" vertical="top" wrapText="1"/>
    </xf>
    <xf numFmtId="0" fontId="22" fillId="0" borderId="25" xfId="0" applyFont="1" applyBorder="1" applyAlignment="1">
      <alignment horizontal="left" vertical="top" wrapText="1"/>
    </xf>
    <xf numFmtId="0" fontId="22" fillId="0" borderId="26" xfId="0" applyFont="1" applyBorder="1" applyAlignment="1">
      <alignment horizontal="left" vertical="top" wrapText="1"/>
    </xf>
    <xf numFmtId="0" fontId="26" fillId="2" borderId="6" xfId="17" applyFont="1" applyFill="1" applyBorder="1" applyAlignment="1">
      <alignment horizontal="left" vertical="top" wrapText="1"/>
    </xf>
    <xf numFmtId="0" fontId="24" fillId="2" borderId="6" xfId="17" applyFont="1" applyFill="1" applyBorder="1" applyAlignment="1">
      <alignment vertical="top" wrapText="1"/>
    </xf>
    <xf numFmtId="0" fontId="24" fillId="2" borderId="4" xfId="17" applyFont="1" applyFill="1" applyBorder="1" applyAlignment="1">
      <alignment vertical="top" wrapText="1"/>
    </xf>
    <xf numFmtId="0" fontId="26" fillId="2" borderId="7" xfId="17" applyFont="1" applyFill="1" applyBorder="1" applyAlignment="1">
      <alignment horizontal="center" vertical="center" wrapText="1"/>
    </xf>
    <xf numFmtId="0" fontId="26" fillId="2" borderId="8" xfId="17" applyFont="1" applyFill="1" applyBorder="1" applyAlignment="1">
      <alignment horizontal="center" vertical="center" wrapText="1"/>
    </xf>
    <xf numFmtId="0" fontId="26" fillId="2" borderId="9" xfId="17" applyFont="1" applyFill="1" applyBorder="1" applyAlignment="1">
      <alignment horizontal="center" vertical="center" wrapText="1"/>
    </xf>
    <xf numFmtId="0" fontId="20" fillId="0" borderId="0" xfId="0" applyFont="1" applyBorder="1" applyAlignment="1">
      <alignment horizontal="center" vertical="top" wrapText="1"/>
    </xf>
    <xf numFmtId="0" fontId="20" fillId="0" borderId="25" xfId="0" applyFont="1" applyBorder="1" applyAlignment="1">
      <alignment horizontal="center" vertical="top" wrapText="1"/>
    </xf>
    <xf numFmtId="0" fontId="23" fillId="3" borderId="0" xfId="0" quotePrefix="1" applyFont="1" applyFill="1" applyBorder="1" applyAlignment="1">
      <alignment horizontal="left" vertical="top" wrapText="1"/>
    </xf>
    <xf numFmtId="0" fontId="23" fillId="3" borderId="25" xfId="0" quotePrefix="1"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25" xfId="0" applyFont="1" applyFill="1" applyBorder="1" applyAlignment="1">
      <alignment horizontal="left" vertical="top" wrapText="1"/>
    </xf>
    <xf numFmtId="0" fontId="25" fillId="0" borderId="0" xfId="17" applyFont="1" applyBorder="1" applyAlignment="1">
      <alignment horizontal="left" vertical="top" wrapText="1"/>
    </xf>
    <xf numFmtId="0" fontId="25" fillId="0" borderId="25" xfId="17" applyFont="1" applyBorder="1" applyAlignment="1">
      <alignment horizontal="left" vertical="top" wrapText="1"/>
    </xf>
    <xf numFmtId="0" fontId="22" fillId="0" borderId="4" xfId="0" applyFont="1" applyBorder="1" applyAlignment="1">
      <alignment horizontal="center" vertical="top"/>
    </xf>
    <xf numFmtId="0" fontId="22" fillId="0" borderId="22" xfId="0" applyFont="1" applyBorder="1" applyAlignment="1">
      <alignment horizontal="center" vertical="top"/>
    </xf>
    <xf numFmtId="0" fontId="22" fillId="0" borderId="23" xfId="0" applyFont="1" applyBorder="1" applyAlignment="1">
      <alignment horizontal="center" vertical="top"/>
    </xf>
  </cellXfs>
  <cellStyles count="509">
    <cellStyle name="0,0_x000d__x000a_NA_x000d__x000a_" xfId="1"/>
    <cellStyle name="Comma" xfId="2" builtinId="3"/>
    <cellStyle name="Comma 2" xfId="3"/>
    <cellStyle name="Comma 3" xfId="4"/>
    <cellStyle name="Currency 2" xfId="5"/>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Normal" xfId="0" builtinId="0"/>
    <cellStyle name="Normal 10" xfId="6"/>
    <cellStyle name="Normal 11" xfId="7"/>
    <cellStyle name="Normal 12" xfId="508"/>
    <cellStyle name="Normal 2" xfId="8"/>
    <cellStyle name="Normal 2 2" xfId="9"/>
    <cellStyle name="Normal 3" xfId="10"/>
    <cellStyle name="Normal 4" xfId="11"/>
    <cellStyle name="Normal 5" xfId="12"/>
    <cellStyle name="Normal 6" xfId="13"/>
    <cellStyle name="Normal 7" xfId="14"/>
    <cellStyle name="Normal 8" xfId="15"/>
    <cellStyle name="Normal 9" xfId="16"/>
    <cellStyle name="Normal_Sheet1"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6"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56</xdr:col>
      <xdr:colOff>1702443</xdr:colOff>
      <xdr:row>0</xdr:row>
      <xdr:rowOff>0</xdr:rowOff>
    </xdr:from>
    <xdr:to>
      <xdr:col>56</xdr:col>
      <xdr:colOff>2857501</xdr:colOff>
      <xdr:row>5</xdr:row>
      <xdr:rowOff>401835</xdr:rowOff>
    </xdr:to>
    <xdr:pic>
      <xdr:nvPicPr>
        <xdr:cNvPr id="2" name="Picture 1" descr="LOGO TAGline.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79435" y="0"/>
          <a:ext cx="1155058" cy="1890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ubair.ezzat.UNDPAF\AppData\Local\Microsoft\Windows\Temporary%2520Internet%2520Files\Low\Content.IE5\3NBK5WH6\2007_ASL_with_EBAP-ACTUAL_RECONC_011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ipproforma"/>
      <sheetName val="NOGS-proforma07"/>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75"/>
  <sheetViews>
    <sheetView showGridLines="0" tabSelected="1" zoomScale="64" zoomScaleNormal="64" zoomScaleSheetLayoutView="75" zoomScalePageLayoutView="64" workbookViewId="0">
      <selection activeCell="BG6" sqref="BG6"/>
    </sheetView>
  </sheetViews>
  <sheetFormatPr baseColWidth="10" defaultColWidth="8.796875" defaultRowHeight="16" x14ac:dyDescent="0.15"/>
  <cols>
    <col min="1" max="1" width="40.3984375" style="17" customWidth="1"/>
    <col min="2" max="2" width="31.19921875" style="19" customWidth="1"/>
    <col min="3" max="4" width="3.59765625" style="31" bestFit="1" customWidth="1"/>
    <col min="5" max="5" width="3.796875" style="31" customWidth="1"/>
    <col min="6" max="6" width="3.59765625" style="31" bestFit="1" customWidth="1"/>
    <col min="7" max="7" width="15.59765625" style="32" customWidth="1"/>
    <col min="8" max="8" width="13.59765625" style="33" customWidth="1"/>
    <col min="9" max="9" width="27.19921875" style="34" customWidth="1"/>
    <col min="10" max="10" width="26.59765625" style="34" customWidth="1"/>
    <col min="11" max="41" width="0" style="26" hidden="1" customWidth="1"/>
    <col min="42" max="42" width="8.59765625" style="26" hidden="1" customWidth="1"/>
    <col min="43" max="53" width="0" style="26" hidden="1" customWidth="1"/>
    <col min="54" max="54" width="14" style="26" hidden="1" customWidth="1"/>
    <col min="55" max="55" width="27" style="35" hidden="1" customWidth="1"/>
    <col min="56" max="56" width="26.19921875" style="21" customWidth="1"/>
    <col min="57" max="57" width="54.796875" style="2" customWidth="1"/>
    <col min="58" max="58" width="29.796875" style="2" customWidth="1"/>
    <col min="59" max="59" width="42.796875" style="2" customWidth="1"/>
    <col min="60" max="60" width="10.19921875" style="2" bestFit="1" customWidth="1"/>
    <col min="61" max="63" width="8.796875" style="2"/>
    <col min="64" max="64" width="14.3984375" style="2" customWidth="1"/>
    <col min="65" max="70" width="8.796875" style="2"/>
    <col min="71" max="16384" width="8.796875" style="1"/>
  </cols>
  <sheetData>
    <row r="1" spans="1:98" ht="16.5" customHeight="1" x14ac:dyDescent="0.15">
      <c r="A1" s="129" t="s">
        <v>26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30"/>
      <c r="BD1" s="36"/>
    </row>
    <row r="2" spans="1:98" ht="6.75" customHeight="1" x14ac:dyDescent="0.1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30"/>
      <c r="BD2" s="36"/>
    </row>
    <row r="3" spans="1:98" ht="19" x14ac:dyDescent="0.15">
      <c r="A3" s="37" t="s">
        <v>16</v>
      </c>
      <c r="B3" s="131">
        <v>93486</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2"/>
      <c r="BD3" s="36"/>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row>
    <row r="4" spans="1:98" ht="19" x14ac:dyDescent="0.15">
      <c r="A4" s="37" t="s">
        <v>30</v>
      </c>
      <c r="B4" s="131">
        <v>97693</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2"/>
      <c r="BD4" s="36"/>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row>
    <row r="5" spans="1:98" ht="56.25" customHeight="1" x14ac:dyDescent="0.15">
      <c r="A5" s="37" t="s">
        <v>6</v>
      </c>
      <c r="B5" s="133" t="s">
        <v>35</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4"/>
      <c r="BD5" s="36"/>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row>
    <row r="6" spans="1:98" ht="121.5" customHeight="1" x14ac:dyDescent="0.15">
      <c r="A6" s="37" t="s">
        <v>52</v>
      </c>
      <c r="B6" s="108" t="s">
        <v>51</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row>
    <row r="7" spans="1:98" ht="55.5" customHeight="1" thickBot="1" x14ac:dyDescent="0.2">
      <c r="A7" s="37" t="s">
        <v>21</v>
      </c>
      <c r="B7" s="135" t="s">
        <v>22</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6"/>
      <c r="BD7" s="36"/>
    </row>
    <row r="8" spans="1:98" s="3" customFormat="1" ht="15" customHeight="1" x14ac:dyDescent="0.15">
      <c r="A8" s="38" t="s">
        <v>8</v>
      </c>
      <c r="B8" s="39" t="s">
        <v>10</v>
      </c>
      <c r="C8" s="123" t="s">
        <v>0</v>
      </c>
      <c r="D8" s="123"/>
      <c r="E8" s="123"/>
      <c r="F8" s="123"/>
      <c r="G8" s="124" t="s">
        <v>20</v>
      </c>
      <c r="H8" s="126" t="s">
        <v>32</v>
      </c>
      <c r="I8" s="127"/>
      <c r="J8" s="128"/>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1"/>
      <c r="BD8" s="42"/>
      <c r="BE8" s="5"/>
      <c r="BF8" s="5"/>
      <c r="BG8" s="5"/>
      <c r="BH8" s="5"/>
      <c r="BI8" s="5"/>
      <c r="BJ8" s="5"/>
      <c r="BK8" s="5"/>
      <c r="BL8" s="5"/>
      <c r="BM8" s="5"/>
      <c r="BN8" s="5"/>
      <c r="BO8" s="5"/>
      <c r="BP8" s="5"/>
      <c r="BQ8" s="5"/>
      <c r="BR8" s="5"/>
    </row>
    <row r="9" spans="1:98" s="7" customFormat="1" ht="38" x14ac:dyDescent="0.15">
      <c r="A9" s="43" t="s">
        <v>9</v>
      </c>
      <c r="B9" s="44" t="s">
        <v>19</v>
      </c>
      <c r="C9" s="45" t="s">
        <v>1</v>
      </c>
      <c r="D9" s="45" t="s">
        <v>2</v>
      </c>
      <c r="E9" s="45" t="s">
        <v>3</v>
      </c>
      <c r="F9" s="45" t="s">
        <v>4</v>
      </c>
      <c r="G9" s="125"/>
      <c r="H9" s="46" t="s">
        <v>18</v>
      </c>
      <c r="I9" s="47" t="s">
        <v>5</v>
      </c>
      <c r="J9" s="48" t="s">
        <v>7</v>
      </c>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50" t="s">
        <v>24</v>
      </c>
      <c r="BD9" s="100" t="s">
        <v>34</v>
      </c>
      <c r="BE9" s="101" t="s">
        <v>49</v>
      </c>
      <c r="BF9" s="6"/>
      <c r="BG9" s="6"/>
      <c r="BH9" s="6"/>
      <c r="BI9" s="6"/>
      <c r="BJ9" s="6"/>
      <c r="BK9" s="6"/>
      <c r="BL9" s="6"/>
      <c r="BM9" s="6"/>
      <c r="BN9" s="6"/>
      <c r="BO9" s="6"/>
      <c r="BP9" s="6"/>
      <c r="BQ9" s="6"/>
      <c r="BR9" s="6"/>
    </row>
    <row r="10" spans="1:98" s="3" customFormat="1" ht="53.25" customHeight="1" x14ac:dyDescent="0.15">
      <c r="A10" s="120" t="s">
        <v>39</v>
      </c>
      <c r="B10" s="120" t="s">
        <v>46</v>
      </c>
      <c r="C10" s="72" t="s">
        <v>33</v>
      </c>
      <c r="D10" s="137" t="s">
        <v>33</v>
      </c>
      <c r="E10" s="137" t="s">
        <v>33</v>
      </c>
      <c r="F10" s="137" t="s">
        <v>12</v>
      </c>
      <c r="G10" s="137" t="s">
        <v>45</v>
      </c>
      <c r="H10" s="137" t="s">
        <v>23</v>
      </c>
      <c r="I10" s="51" t="s">
        <v>27</v>
      </c>
      <c r="J10" s="52">
        <v>69000</v>
      </c>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112"/>
      <c r="BD10" s="93">
        <v>68433</v>
      </c>
      <c r="BE10" s="52">
        <v>15000</v>
      </c>
      <c r="BF10" s="90"/>
      <c r="BG10" s="5"/>
      <c r="BH10" s="5"/>
      <c r="BI10" s="5"/>
      <c r="BJ10" s="5"/>
      <c r="BK10" s="5"/>
      <c r="BL10" s="5"/>
      <c r="BM10" s="5"/>
      <c r="BN10" s="5"/>
      <c r="BO10" s="5"/>
      <c r="BP10" s="5"/>
      <c r="BQ10" s="5"/>
      <c r="BR10" s="5"/>
    </row>
    <row r="11" spans="1:98" s="3" customFormat="1" ht="38.25" customHeight="1" x14ac:dyDescent="0.25">
      <c r="A11" s="121"/>
      <c r="B11" s="121"/>
      <c r="C11" s="73"/>
      <c r="D11" s="138"/>
      <c r="E11" s="138"/>
      <c r="F11" s="138"/>
      <c r="G11" s="138"/>
      <c r="H11" s="138"/>
      <c r="I11" s="53" t="s">
        <v>36</v>
      </c>
      <c r="J11" s="54">
        <v>17000</v>
      </c>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113"/>
      <c r="BD11" s="93">
        <v>2544</v>
      </c>
      <c r="BE11" s="52">
        <v>4000</v>
      </c>
      <c r="BF11" s="75"/>
      <c r="BG11" s="75"/>
      <c r="BH11" s="5"/>
      <c r="BI11" s="5"/>
      <c r="BJ11" s="5"/>
      <c r="BK11" s="5"/>
      <c r="BL11" s="5"/>
      <c r="BM11" s="5"/>
      <c r="BN11" s="5"/>
      <c r="BO11" s="5"/>
      <c r="BP11" s="5"/>
      <c r="BQ11" s="5"/>
      <c r="BR11" s="5"/>
    </row>
    <row r="12" spans="1:98" s="3" customFormat="1" ht="55.5" customHeight="1" x14ac:dyDescent="0.15">
      <c r="A12" s="121"/>
      <c r="B12" s="121"/>
      <c r="C12" s="73"/>
      <c r="D12" s="138"/>
      <c r="E12" s="138"/>
      <c r="F12" s="138"/>
      <c r="G12" s="138"/>
      <c r="H12" s="138"/>
      <c r="I12" s="55" t="s">
        <v>28</v>
      </c>
      <c r="J12" s="54">
        <v>42250</v>
      </c>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113"/>
      <c r="BD12" s="93">
        <v>68054</v>
      </c>
      <c r="BE12" s="52">
        <v>33437</v>
      </c>
      <c r="BF12" s="75"/>
      <c r="BG12" s="75"/>
      <c r="BH12" s="5"/>
      <c r="BI12" s="5"/>
      <c r="BJ12" s="5"/>
      <c r="BK12" s="5"/>
      <c r="BL12" s="5"/>
      <c r="BM12" s="5"/>
      <c r="BN12" s="5"/>
      <c r="BO12" s="5"/>
      <c r="BP12" s="5"/>
      <c r="BQ12" s="5"/>
      <c r="BR12" s="5"/>
    </row>
    <row r="13" spans="1:98" s="3" customFormat="1" ht="82.5" customHeight="1" x14ac:dyDescent="0.15">
      <c r="A13" s="121"/>
      <c r="B13" s="121"/>
      <c r="C13" s="73"/>
      <c r="D13" s="138"/>
      <c r="E13" s="138"/>
      <c r="F13" s="138"/>
      <c r="G13" s="138"/>
      <c r="H13" s="138"/>
      <c r="I13" s="55" t="s">
        <v>37</v>
      </c>
      <c r="J13" s="54">
        <v>9000</v>
      </c>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114"/>
      <c r="BD13" s="93">
        <v>0</v>
      </c>
      <c r="BE13" s="52">
        <v>0</v>
      </c>
      <c r="BF13" s="75"/>
      <c r="BG13" s="75"/>
      <c r="BH13" s="5"/>
      <c r="BI13" s="5"/>
      <c r="BJ13" s="5"/>
      <c r="BK13" s="5"/>
      <c r="BL13" s="5"/>
      <c r="BM13" s="5"/>
      <c r="BN13" s="5"/>
      <c r="BO13" s="5"/>
      <c r="BP13" s="5"/>
      <c r="BQ13" s="5"/>
      <c r="BR13" s="5"/>
    </row>
    <row r="14" spans="1:98" s="3" customFormat="1" ht="30.75" customHeight="1" x14ac:dyDescent="0.15">
      <c r="A14" s="121"/>
      <c r="B14" s="121"/>
      <c r="C14" s="73"/>
      <c r="D14" s="138"/>
      <c r="E14" s="138"/>
      <c r="F14" s="138"/>
      <c r="G14" s="138"/>
      <c r="H14" s="138"/>
      <c r="I14" s="55" t="s">
        <v>29</v>
      </c>
      <c r="J14" s="56">
        <v>47500</v>
      </c>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115"/>
      <c r="BD14" s="93">
        <v>92</v>
      </c>
      <c r="BE14" s="52">
        <v>500</v>
      </c>
      <c r="BF14" s="75"/>
      <c r="BG14" s="75"/>
      <c r="BH14" s="5"/>
      <c r="BI14" s="5"/>
      <c r="BJ14" s="5"/>
      <c r="BK14" s="5"/>
      <c r="BL14" s="5"/>
      <c r="BM14" s="5"/>
      <c r="BN14" s="5"/>
      <c r="BO14" s="5"/>
      <c r="BP14" s="5"/>
      <c r="BQ14" s="5"/>
      <c r="BR14" s="5"/>
    </row>
    <row r="15" spans="1:98" s="3" customFormat="1" ht="47.25" customHeight="1" x14ac:dyDescent="0.15">
      <c r="A15" s="121"/>
      <c r="B15" s="121"/>
      <c r="C15" s="73"/>
      <c r="D15" s="138"/>
      <c r="E15" s="138"/>
      <c r="F15" s="138"/>
      <c r="G15" s="138"/>
      <c r="H15" s="138"/>
      <c r="I15" s="55" t="s">
        <v>31</v>
      </c>
      <c r="J15" s="56">
        <v>12250</v>
      </c>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116"/>
      <c r="BD15" s="93">
        <v>5440</v>
      </c>
      <c r="BE15" s="52">
        <v>2500</v>
      </c>
      <c r="BF15" s="75"/>
      <c r="BG15" s="5"/>
      <c r="BH15" s="5"/>
      <c r="BI15" s="5"/>
      <c r="BJ15" s="5"/>
      <c r="BK15" s="5"/>
      <c r="BL15" s="5"/>
      <c r="BM15" s="5"/>
      <c r="BN15" s="5"/>
      <c r="BO15" s="5"/>
      <c r="BP15" s="5"/>
      <c r="BQ15" s="5"/>
      <c r="BR15" s="5"/>
    </row>
    <row r="16" spans="1:98" s="3" customFormat="1" ht="93.75" customHeight="1" x14ac:dyDescent="0.15">
      <c r="A16" s="121"/>
      <c r="B16" s="121"/>
      <c r="C16" s="73"/>
      <c r="D16" s="138"/>
      <c r="E16" s="138"/>
      <c r="F16" s="138"/>
      <c r="G16" s="138"/>
      <c r="H16" s="138"/>
      <c r="I16" s="79" t="s">
        <v>38</v>
      </c>
      <c r="J16" s="78">
        <v>3000</v>
      </c>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71"/>
      <c r="BD16" s="93">
        <v>0</v>
      </c>
      <c r="BE16" s="52">
        <v>0</v>
      </c>
      <c r="BF16" s="75"/>
      <c r="BG16" s="5"/>
      <c r="BH16" s="5"/>
      <c r="BI16" s="5"/>
      <c r="BJ16" s="5"/>
      <c r="BK16" s="5"/>
      <c r="BL16" s="5"/>
      <c r="BM16" s="5"/>
      <c r="BN16" s="5"/>
      <c r="BO16" s="5"/>
      <c r="BP16" s="5"/>
      <c r="BQ16" s="5"/>
      <c r="BR16" s="5"/>
    </row>
    <row r="17" spans="1:70" s="3" customFormat="1" ht="102" customHeight="1" x14ac:dyDescent="0.15">
      <c r="A17" s="121"/>
      <c r="B17" s="121"/>
      <c r="C17" s="73"/>
      <c r="D17" s="138"/>
      <c r="E17" s="138"/>
      <c r="F17" s="138"/>
      <c r="G17" s="138"/>
      <c r="H17" s="138"/>
      <c r="I17" s="80"/>
      <c r="J17" s="79"/>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94"/>
      <c r="BE17" s="103"/>
      <c r="BF17" s="5"/>
      <c r="BG17" s="5"/>
      <c r="BH17" s="5"/>
      <c r="BI17" s="5"/>
      <c r="BJ17" s="5"/>
      <c r="BK17" s="5"/>
      <c r="BL17" s="5"/>
      <c r="BM17" s="5"/>
      <c r="BN17" s="5"/>
      <c r="BO17" s="5"/>
      <c r="BP17" s="5"/>
      <c r="BQ17" s="5"/>
      <c r="BR17" s="5"/>
    </row>
    <row r="18" spans="1:70" s="3" customFormat="1" ht="266.25" customHeight="1" x14ac:dyDescent="0.15">
      <c r="A18" s="121"/>
      <c r="B18" s="121"/>
      <c r="C18" s="73"/>
      <c r="D18" s="138"/>
      <c r="E18" s="138"/>
      <c r="F18" s="138"/>
      <c r="G18" s="138"/>
      <c r="H18" s="138"/>
      <c r="I18" s="80"/>
      <c r="J18" s="80"/>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95"/>
      <c r="BE18" s="104"/>
      <c r="BF18" s="81"/>
      <c r="BG18" s="5"/>
      <c r="BH18" s="5"/>
      <c r="BI18" s="5"/>
      <c r="BJ18" s="5"/>
      <c r="BK18" s="5"/>
      <c r="BL18" s="5"/>
      <c r="BM18" s="5"/>
      <c r="BN18" s="5"/>
      <c r="BO18" s="5"/>
      <c r="BP18" s="5"/>
      <c r="BQ18" s="5"/>
      <c r="BR18" s="5"/>
    </row>
    <row r="19" spans="1:70" s="3" customFormat="1" ht="21" customHeight="1" x14ac:dyDescent="0.15">
      <c r="A19" s="121"/>
      <c r="B19" s="121"/>
      <c r="C19" s="73"/>
      <c r="D19" s="138"/>
      <c r="E19" s="138"/>
      <c r="F19" s="138"/>
      <c r="G19" s="138"/>
      <c r="H19" s="138"/>
      <c r="I19" s="80"/>
      <c r="J19" s="80"/>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95"/>
      <c r="BE19" s="104"/>
      <c r="BF19" s="5"/>
      <c r="BG19" s="5"/>
      <c r="BH19" s="5"/>
      <c r="BI19" s="5"/>
      <c r="BJ19" s="5"/>
      <c r="BK19" s="5"/>
      <c r="BL19" s="5"/>
      <c r="BM19" s="5"/>
      <c r="BN19" s="5"/>
      <c r="BO19" s="5"/>
      <c r="BP19" s="5"/>
      <c r="BQ19" s="5"/>
      <c r="BR19" s="5"/>
    </row>
    <row r="20" spans="1:70" s="3" customFormat="1" ht="20.25" customHeight="1" x14ac:dyDescent="0.15">
      <c r="A20" s="122"/>
      <c r="B20" s="122"/>
      <c r="C20" s="74"/>
      <c r="D20" s="139"/>
      <c r="E20" s="139"/>
      <c r="F20" s="139"/>
      <c r="G20" s="139"/>
      <c r="H20" s="139"/>
      <c r="I20" s="89"/>
      <c r="J20" s="89"/>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96"/>
      <c r="BE20" s="105"/>
      <c r="BF20" s="76"/>
      <c r="BG20" s="5"/>
      <c r="BH20" s="5"/>
      <c r="BI20" s="5"/>
      <c r="BJ20" s="5"/>
      <c r="BK20" s="5"/>
      <c r="BL20" s="5"/>
      <c r="BM20" s="5"/>
      <c r="BN20" s="5"/>
      <c r="BO20" s="5"/>
      <c r="BP20" s="5"/>
      <c r="BQ20" s="5"/>
      <c r="BR20" s="5"/>
    </row>
    <row r="21" spans="1:70" ht="20" x14ac:dyDescent="0.15">
      <c r="A21" s="57" t="s">
        <v>17</v>
      </c>
      <c r="B21" s="83"/>
      <c r="C21" s="84"/>
      <c r="D21" s="84"/>
      <c r="E21" s="84"/>
      <c r="F21" s="84"/>
      <c r="G21" s="85"/>
      <c r="H21" s="86"/>
      <c r="I21" s="87"/>
      <c r="J21" s="109">
        <f>J16+J15+J14+J13+J12+J11+J10</f>
        <v>200000</v>
      </c>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97">
        <f>SUM(BD10:BD20)</f>
        <v>144563</v>
      </c>
      <c r="BE21" s="102">
        <f>SUM(BE10:BE20)</f>
        <v>55437</v>
      </c>
      <c r="BH21" s="77"/>
    </row>
    <row r="22" spans="1:70" ht="20" thickBot="1" x14ac:dyDescent="0.2">
      <c r="A22" s="61" t="s">
        <v>25</v>
      </c>
      <c r="B22" s="60"/>
      <c r="C22" s="62"/>
      <c r="D22" s="62"/>
      <c r="E22" s="62"/>
      <c r="F22" s="62"/>
      <c r="G22" s="63"/>
      <c r="H22" s="64"/>
      <c r="I22" s="65"/>
      <c r="J22" s="66">
        <f>J21</f>
        <v>200000</v>
      </c>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9"/>
      <c r="BD22" s="98">
        <f>BD21</f>
        <v>144563</v>
      </c>
      <c r="BE22" s="99"/>
    </row>
    <row r="23" spans="1:70" ht="72" customHeight="1" x14ac:dyDescent="0.15">
      <c r="A23" s="106" t="s">
        <v>15</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77"/>
      <c r="BG23" s="2" t="s">
        <v>50</v>
      </c>
    </row>
    <row r="24" spans="1:70" ht="65.25" customHeight="1" x14ac:dyDescent="0.25">
      <c r="A24" s="117" t="s">
        <v>13</v>
      </c>
      <c r="B24" s="117"/>
      <c r="C24" s="67"/>
      <c r="D24" s="67"/>
      <c r="E24" s="67"/>
      <c r="F24" s="67"/>
      <c r="G24" s="68"/>
      <c r="H24" s="69"/>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70" t="s">
        <v>11</v>
      </c>
      <c r="BD24" s="36"/>
    </row>
    <row r="25" spans="1:70" s="4" customFormat="1" ht="35.25" customHeight="1" x14ac:dyDescent="0.2">
      <c r="A25" s="118"/>
      <c r="B25" s="118"/>
      <c r="C25" s="14"/>
      <c r="D25" s="14"/>
      <c r="E25" s="22"/>
      <c r="F25" s="14"/>
      <c r="G25" s="15"/>
      <c r="H25" s="15"/>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4"/>
    </row>
    <row r="26" spans="1:70" s="4" customFormat="1" x14ac:dyDescent="0.2">
      <c r="A26" s="119" t="s">
        <v>47</v>
      </c>
      <c r="B26" s="119"/>
      <c r="C26" s="10"/>
      <c r="D26" s="10"/>
      <c r="E26" s="11"/>
      <c r="F26" s="10"/>
      <c r="G26" s="12"/>
      <c r="H26" s="1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4"/>
    </row>
    <row r="27" spans="1:70" s="4" customFormat="1" x14ac:dyDescent="0.2">
      <c r="A27" s="111" t="s">
        <v>48</v>
      </c>
      <c r="B27" s="111"/>
      <c r="C27" s="20"/>
      <c r="D27" s="20"/>
      <c r="E27" s="20"/>
      <c r="F27" s="20"/>
      <c r="G27" s="15"/>
      <c r="H27" s="16"/>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4"/>
      <c r="BF27" s="92"/>
    </row>
    <row r="28" spans="1:70" ht="30.75" customHeight="1" x14ac:dyDescent="0.15">
      <c r="A28" s="111" t="s">
        <v>13</v>
      </c>
      <c r="B28" s="111"/>
      <c r="C28" s="20"/>
      <c r="D28" s="20"/>
      <c r="E28" s="20"/>
      <c r="F28" s="20"/>
      <c r="G28" s="15"/>
      <c r="H28" s="25"/>
      <c r="BC28" s="27"/>
    </row>
    <row r="29" spans="1:70" ht="42" customHeight="1" x14ac:dyDescent="0.15">
      <c r="A29" s="18" t="s">
        <v>14</v>
      </c>
      <c r="B29" s="30"/>
      <c r="C29" s="28"/>
      <c r="D29" s="28"/>
      <c r="E29" s="28"/>
      <c r="F29" s="28"/>
      <c r="G29" s="29"/>
      <c r="H29" s="25"/>
      <c r="BC29" s="27"/>
      <c r="BH29" s="77">
        <f>BF30-BF27</f>
        <v>0</v>
      </c>
    </row>
    <row r="30" spans="1:70" x14ac:dyDescent="0.15">
      <c r="I30" s="33"/>
      <c r="BC30" s="27"/>
      <c r="BF30" s="91"/>
    </row>
    <row r="31" spans="1:70" x14ac:dyDescent="0.15">
      <c r="BC31" s="27"/>
    </row>
    <row r="32" spans="1:70" x14ac:dyDescent="0.15">
      <c r="BC32" s="27"/>
    </row>
    <row r="33" spans="55:55" x14ac:dyDescent="0.15">
      <c r="BC33" s="27"/>
    </row>
    <row r="34" spans="55:55" x14ac:dyDescent="0.15">
      <c r="BC34" s="27"/>
    </row>
    <row r="35" spans="55:55" x14ac:dyDescent="0.15">
      <c r="BC35" s="27"/>
    </row>
    <row r="36" spans="55:55" x14ac:dyDescent="0.15">
      <c r="BC36" s="27"/>
    </row>
    <row r="37" spans="55:55" x14ac:dyDescent="0.15">
      <c r="BC37" s="27"/>
    </row>
    <row r="38" spans="55:55" x14ac:dyDescent="0.15">
      <c r="BC38" s="27"/>
    </row>
    <row r="39" spans="55:55" x14ac:dyDescent="0.15">
      <c r="BC39" s="27"/>
    </row>
    <row r="40" spans="55:55" x14ac:dyDescent="0.15">
      <c r="BC40" s="27"/>
    </row>
    <row r="41" spans="55:55" x14ac:dyDescent="0.15">
      <c r="BC41" s="27"/>
    </row>
    <row r="42" spans="55:55" x14ac:dyDescent="0.15">
      <c r="BC42" s="27"/>
    </row>
    <row r="43" spans="55:55" x14ac:dyDescent="0.15">
      <c r="BC43" s="27"/>
    </row>
    <row r="44" spans="55:55" x14ac:dyDescent="0.15">
      <c r="BC44" s="27"/>
    </row>
    <row r="45" spans="55:55" x14ac:dyDescent="0.15">
      <c r="BC45" s="27"/>
    </row>
    <row r="46" spans="55:55" x14ac:dyDescent="0.15">
      <c r="BC46" s="27"/>
    </row>
    <row r="47" spans="55:55" x14ac:dyDescent="0.15">
      <c r="BC47" s="27"/>
    </row>
    <row r="48" spans="55:55" x14ac:dyDescent="0.15">
      <c r="BC48" s="27"/>
    </row>
    <row r="49" spans="55:55" x14ac:dyDescent="0.15">
      <c r="BC49" s="27"/>
    </row>
    <row r="50" spans="55:55" x14ac:dyDescent="0.15">
      <c r="BC50" s="27"/>
    </row>
    <row r="51" spans="55:55" x14ac:dyDescent="0.15">
      <c r="BC51" s="27"/>
    </row>
    <row r="52" spans="55:55" x14ac:dyDescent="0.15">
      <c r="BC52" s="27"/>
    </row>
    <row r="53" spans="55:55" x14ac:dyDescent="0.15">
      <c r="BC53" s="27"/>
    </row>
    <row r="54" spans="55:55" x14ac:dyDescent="0.15">
      <c r="BC54" s="27"/>
    </row>
    <row r="55" spans="55:55" x14ac:dyDescent="0.15">
      <c r="BC55" s="27"/>
    </row>
    <row r="56" spans="55:55" x14ac:dyDescent="0.15">
      <c r="BC56" s="27"/>
    </row>
    <row r="57" spans="55:55" x14ac:dyDescent="0.15">
      <c r="BC57" s="27"/>
    </row>
    <row r="58" spans="55:55" x14ac:dyDescent="0.15">
      <c r="BC58" s="27"/>
    </row>
    <row r="59" spans="55:55" x14ac:dyDescent="0.15">
      <c r="BC59" s="27"/>
    </row>
    <row r="60" spans="55:55" x14ac:dyDescent="0.15">
      <c r="BC60" s="27"/>
    </row>
    <row r="61" spans="55:55" x14ac:dyDescent="0.15">
      <c r="BC61" s="27"/>
    </row>
    <row r="62" spans="55:55" x14ac:dyDescent="0.15">
      <c r="BC62" s="27"/>
    </row>
    <row r="63" spans="55:55" x14ac:dyDescent="0.15">
      <c r="BC63" s="27"/>
    </row>
    <row r="64" spans="55:55" x14ac:dyDescent="0.15">
      <c r="BC64" s="27"/>
    </row>
    <row r="65" spans="55:55" x14ac:dyDescent="0.15">
      <c r="BC65" s="27"/>
    </row>
    <row r="66" spans="55:55" x14ac:dyDescent="0.15">
      <c r="BC66" s="27"/>
    </row>
    <row r="67" spans="55:55" x14ac:dyDescent="0.15">
      <c r="BC67" s="27"/>
    </row>
    <row r="68" spans="55:55" x14ac:dyDescent="0.15">
      <c r="BC68" s="27"/>
    </row>
    <row r="69" spans="55:55" x14ac:dyDescent="0.15">
      <c r="BC69" s="27"/>
    </row>
    <row r="70" spans="55:55" x14ac:dyDescent="0.15">
      <c r="BC70" s="27"/>
    </row>
    <row r="71" spans="55:55" x14ac:dyDescent="0.15">
      <c r="BC71" s="27"/>
    </row>
    <row r="72" spans="55:55" x14ac:dyDescent="0.15">
      <c r="BC72" s="27"/>
    </row>
    <row r="73" spans="55:55" x14ac:dyDescent="0.15">
      <c r="BC73" s="27"/>
    </row>
    <row r="74" spans="55:55" x14ac:dyDescent="0.15">
      <c r="BC74" s="27"/>
    </row>
    <row r="75" spans="55:55" x14ac:dyDescent="0.15">
      <c r="BC75" s="27"/>
    </row>
  </sheetData>
  <sheetProtection formatCells="0" formatRows="0" insertRows="0" deleteRows="0" selectLockedCells="1" sort="0" autoFilter="0"/>
  <mergeCells count="26">
    <mergeCell ref="A1:BC2"/>
    <mergeCell ref="B3:BC3"/>
    <mergeCell ref="B4:BC4"/>
    <mergeCell ref="B5:BC5"/>
    <mergeCell ref="B7:BC7"/>
    <mergeCell ref="A28:B28"/>
    <mergeCell ref="A24:B24"/>
    <mergeCell ref="A25:B25"/>
    <mergeCell ref="A26:B26"/>
    <mergeCell ref="B10:B20"/>
    <mergeCell ref="A10:A20"/>
    <mergeCell ref="BE17:BE20"/>
    <mergeCell ref="A23:BE23"/>
    <mergeCell ref="B6:BE6"/>
    <mergeCell ref="J21:BC21"/>
    <mergeCell ref="A27:B27"/>
    <mergeCell ref="BC10:BC13"/>
    <mergeCell ref="BC14:BC15"/>
    <mergeCell ref="C8:F8"/>
    <mergeCell ref="G8:G9"/>
    <mergeCell ref="H8:J8"/>
    <mergeCell ref="G10:G20"/>
    <mergeCell ref="H10:H20"/>
    <mergeCell ref="F10:F20"/>
    <mergeCell ref="E10:E20"/>
    <mergeCell ref="D10:D20"/>
  </mergeCells>
  <phoneticPr fontId="4" type="noConversion"/>
  <pageMargins left="0.7" right="0.7" top="0.75" bottom="0.75" header="0.3" footer="0.3"/>
  <pageSetup paperSize="9" scale="51" orientation="portrait" r:id="rId1"/>
  <headerFooter alignWithMargins="0">
    <oddFooter>&amp;R&amp;"Myriad Pro,Regular"&amp;8Page &amp;P / &amp;N</oddFooter>
  </headerFooter>
  <rowBreaks count="2" manualBreakCount="2">
    <brk id="16" max="57" man="1"/>
    <brk id="18" max="5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14"/>
  <sheetViews>
    <sheetView workbookViewId="0">
      <selection activeCell="J8" sqref="J8"/>
    </sheetView>
  </sheetViews>
  <sheetFormatPr baseColWidth="10" defaultColWidth="9" defaultRowHeight="12" x14ac:dyDescent="0.15"/>
  <cols>
    <col min="9" max="9" width="11.19921875" bestFit="1" customWidth="1"/>
  </cols>
  <sheetData>
    <row r="6" spans="2:10" ht="15" x14ac:dyDescent="0.15">
      <c r="B6" s="82" t="s">
        <v>40</v>
      </c>
      <c r="I6" s="8">
        <v>2544</v>
      </c>
    </row>
    <row r="7" spans="2:10" ht="15" x14ac:dyDescent="0.15">
      <c r="B7" s="82" t="s">
        <v>41</v>
      </c>
      <c r="I7" s="8">
        <v>5432</v>
      </c>
      <c r="J7" s="9">
        <f>I7+I10</f>
        <v>5540</v>
      </c>
    </row>
    <row r="8" spans="2:10" ht="15" x14ac:dyDescent="0.15">
      <c r="B8" s="82" t="s">
        <v>42</v>
      </c>
      <c r="I8" s="8">
        <v>136487</v>
      </c>
    </row>
    <row r="9" spans="2:10" ht="15" x14ac:dyDescent="0.15">
      <c r="B9" s="82" t="s">
        <v>43</v>
      </c>
      <c r="I9" s="8">
        <v>92</v>
      </c>
    </row>
    <row r="10" spans="2:10" ht="15" x14ac:dyDescent="0.15">
      <c r="B10" s="82" t="s">
        <v>44</v>
      </c>
      <c r="I10" s="8">
        <v>108</v>
      </c>
    </row>
    <row r="11" spans="2:10" x14ac:dyDescent="0.15">
      <c r="I11" s="8">
        <f>SUM(I6:I10)</f>
        <v>144663</v>
      </c>
    </row>
    <row r="14" spans="2:10" x14ac:dyDescent="0.15">
      <c r="I14" s="9">
        <f>200000-I11</f>
        <v>55337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2016-12-27T11:00:00+00:00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Units/Offices</TermName>
          <TermId xmlns="http://schemas.microsoft.com/office/infopath/2007/PartnerControls">dc193c33-d84d-49b7-b96c-78772b816c2f</TermId>
        </TermInfo>
      </Terms>
    </UNDPCountryTaxHTField0>
    <UndpOUCode xmlns="1ed4137b-41b2-488b-8250-6d369ec27664">SLE</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Prodoc</TermName>
          <TermId xmlns="http://schemas.microsoft.com/office/infopath/2007/PartnerControls">099f975e-b4d9-4bba-a499-dbcc387c61ad</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1629</Value>
      <Value>1110</Value>
      <Value>1174</Value>
      <Value>1</Value>
      <Value>763</Value>
    </TaxCatchAll>
    <c4e2ab2cc9354bbf9064eeb465a566ea xmlns="1ed4137b-41b2-488b-8250-6d369ec27664">
      <Terms xmlns="http://schemas.microsoft.com/office/infopath/2007/PartnerControls"/>
    </c4e2ab2cc9354bbf9064eeb465a566ea>
    <UndpProjectNo xmlns="1ed4137b-41b2-488b-8250-6d369ec27664">00093486</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SLE</TermName>
          <TermId xmlns="http://schemas.microsoft.com/office/infopath/2007/PartnerControls">540aad86-2e8b-4d79-9512-6bc8bd1723a8</TermId>
        </TermInfo>
      </Terms>
    </gc6531b704974d528487414686b72f6f>
    <_dlc_DocId xmlns="f1161f5b-24a3-4c2d-bc81-44cb9325e8ee">ATLASPDC-4-58369</_dlc_DocId>
    <_dlc_DocIdUrl xmlns="f1161f5b-24a3-4c2d-bc81-44cb9325e8ee">
      <Url>https://info.undp.org/docs/pdc/_layouts/DocIdRedir.aspx?ID=ATLASPDC-4-58369</Url>
      <Description>ATLASPDC-4-58369</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E20DE347-5B87-46B3-BEE5-77C5B4428EE9}"/>
</file>

<file path=customXml/itemProps2.xml><?xml version="1.0" encoding="utf-8"?>
<ds:datastoreItem xmlns:ds="http://schemas.openxmlformats.org/officeDocument/2006/customXml" ds:itemID="{8BC01080-E222-4B73-9AEE-0CEA201EA88F}"/>
</file>

<file path=customXml/itemProps3.xml><?xml version="1.0" encoding="utf-8"?>
<ds:datastoreItem xmlns:ds="http://schemas.openxmlformats.org/officeDocument/2006/customXml" ds:itemID="{6F545D99-AB0C-4C09-BF25-1EA00DFF76F8}"/>
</file>

<file path=customXml/itemProps4.xml><?xml version="1.0" encoding="utf-8"?>
<ds:datastoreItem xmlns:ds="http://schemas.openxmlformats.org/officeDocument/2006/customXml" ds:itemID="{C7D5A4A1-DA6D-4941-A54F-B68FA1C506A4}"/>
</file>

<file path=customXml/itemProps5.xml><?xml version="1.0" encoding="utf-8"?>
<ds:datastoreItem xmlns:ds="http://schemas.openxmlformats.org/officeDocument/2006/customXml" ds:itemID="{6A6AE2AB-7504-4779-A17E-EEA7B346F40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AWP UNDP</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Schaadt</dc:creator>
  <cp:lastModifiedBy>Microsoft Office User</cp:lastModifiedBy>
  <cp:lastPrinted>2016-09-01T14:56:50Z</cp:lastPrinted>
  <dcterms:created xsi:type="dcterms:W3CDTF">2007-10-17T14:12:45Z</dcterms:created>
  <dcterms:modified xsi:type="dcterms:W3CDTF">2016-12-27T11:45:18Z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0x010100F075C04BA242A84ABD3293E3AD35CDA400AB50428DC784B44FAACCAA5FAE40C0590045B5E632B552204ABF0E616DD66BDA0F</vt:lpwstr>
  </property>
  <property fmtid="{D5CDD505-2E9C-101B-9397-08002B2CF9AE}" pid="4" name="UNDPCountry">
    <vt:lpwstr>1174;#Units/Offices|dc193c33-d84d-49b7-b96c-78772b816c2f</vt:lpwstr>
  </property>
  <property fmtid="{D5CDD505-2E9C-101B-9397-08002B2CF9AE}" pid="5" name="UndpDocTypeMM">
    <vt:lpwstr/>
  </property>
  <property fmtid="{D5CDD505-2E9C-101B-9397-08002B2CF9AE}" pid="6" name="UNDPDocumentCategory">
    <vt:lpwstr/>
  </property>
  <property fmtid="{D5CDD505-2E9C-101B-9397-08002B2CF9AE}" pid="7" name="UN Languages">
    <vt:lpwstr>1;#English|7f98b732-4b5b-4b70-ba90-a0eff09b5d2d</vt:lpwstr>
  </property>
  <property fmtid="{D5CDD505-2E9C-101B-9397-08002B2CF9AE}" pid="8" name="Operating Unit0">
    <vt:lpwstr>1629;#SLE|540aad86-2e8b-4d79-9512-6bc8bd1723a8</vt:lpwstr>
  </property>
  <property fmtid="{D5CDD505-2E9C-101B-9397-08002B2CF9AE}" pid="9" name="Atlas Document Status">
    <vt:lpwstr>763;#Draft|121d40a5-e62e-4d42-82e4-d6d12003de0a</vt:lpwstr>
  </property>
  <property fmtid="{D5CDD505-2E9C-101B-9397-08002B2CF9AE}" pid="10" name="Atlas Document Type">
    <vt:lpwstr>1110;#Prodoc|099f975e-b4d9-4bba-a499-dbcc387c61ad</vt:lpwstr>
  </property>
  <property fmtid="{D5CDD505-2E9C-101B-9397-08002B2CF9AE}" pid="11" name="eRegFilingCodeMM">
    <vt:lpwstr/>
  </property>
  <property fmtid="{D5CDD505-2E9C-101B-9397-08002B2CF9AE}" pid="12" name="UndpUnitMM">
    <vt:lpwstr/>
  </property>
  <property fmtid="{D5CDD505-2E9C-101B-9397-08002B2CF9AE}" pid="13" name="UNDPFocusAreas">
    <vt:lpwstr/>
  </property>
  <property fmtid="{D5CDD505-2E9C-101B-9397-08002B2CF9AE}" pid="14" name="_dlc_DocIdItemGuid">
    <vt:lpwstr>bc97cbe6-a4e1-48c2-b0ed-cf2f44f2c59e</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y fmtid="{D5CDD505-2E9C-101B-9397-08002B2CF9AE}" pid="18" name="URL">
    <vt:lpwstr/>
  </property>
</Properties>
</file>